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cobsengineering-my.sharepoint.com/personal/robert_rinaca_jacobs_com/Documents/Documents/Small Bus Procurement/Small Bus Specs FY 23/Order Forms/"/>
    </mc:Choice>
  </mc:AlternateContent>
  <xr:revisionPtr revIDLastSave="32" documentId="8_{147C9D0F-FBC6-4F94-B753-728C5A7A6FE1}" xr6:coauthVersionLast="47" xr6:coauthVersionMax="47" xr10:uidLastSave="{355B75E3-53E7-48E2-A984-B11EBAD34443}"/>
  <bookViews>
    <workbookView xWindow="-28920" yWindow="-120" windowWidth="29040" windowHeight="15840" xr2:uid="{2A8F0983-A484-4CF4-AD72-3E88AA266F93}"/>
  </bookViews>
  <sheets>
    <sheet name="Order Form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8" i="1" l="1"/>
  <c r="E20" i="1" l="1"/>
  <c r="E11" i="1"/>
  <c r="E12" i="1"/>
  <c r="E13" i="1"/>
  <c r="E15" i="1"/>
  <c r="E18" i="1"/>
  <c r="E19" i="1"/>
  <c r="E22" i="1"/>
  <c r="E23" i="1"/>
  <c r="E25" i="1"/>
  <c r="E26" i="1"/>
  <c r="E28" i="1"/>
  <c r="E29" i="1"/>
  <c r="E30" i="1"/>
  <c r="E33" i="1"/>
  <c r="E34" i="1"/>
  <c r="E38" i="1"/>
  <c r="E39" i="1"/>
  <c r="E41" i="1"/>
  <c r="E42" i="1"/>
  <c r="E43" i="1"/>
  <c r="E45" i="1"/>
  <c r="E46" i="1"/>
  <c r="E50" i="1"/>
  <c r="E51" i="1"/>
  <c r="E52" i="1"/>
  <c r="E58" i="1"/>
  <c r="E60" i="1"/>
  <c r="E61" i="1"/>
  <c r="E6" i="1" l="1"/>
  <c r="E10" i="1" l="1"/>
  <c r="E66" i="1" s="1"/>
  <c r="E68" i="1" s="1"/>
</calcChain>
</file>

<file path=xl/sharedStrings.xml><?xml version="1.0" encoding="utf-8"?>
<sst xmlns="http://schemas.openxmlformats.org/spreadsheetml/2006/main" count="114" uniqueCount="101">
  <si>
    <t>Signature:________________________________________        Date:______________________</t>
  </si>
  <si>
    <t>GRAND TOTAL</t>
  </si>
  <si>
    <t>Total Price</t>
  </si>
  <si>
    <t>Unit Price</t>
  </si>
  <si>
    <t>Quantity</t>
  </si>
  <si>
    <t>Description</t>
  </si>
  <si>
    <t>Item</t>
  </si>
  <si>
    <t>B. OPTION LIST</t>
  </si>
  <si>
    <t>A. UNIT BASE PRICE</t>
  </si>
  <si>
    <t>Jurisdiction Name:</t>
  </si>
  <si>
    <t>Legal Name:</t>
  </si>
  <si>
    <t>A</t>
  </si>
  <si>
    <t xml:space="preserve">Option 1 - Electronic Destination Signs  </t>
  </si>
  <si>
    <t>B</t>
  </si>
  <si>
    <t>Option 2 - Fire Suppression System</t>
  </si>
  <si>
    <t>C</t>
  </si>
  <si>
    <t>Option 3 - Farebox Accommodation</t>
  </si>
  <si>
    <t>D</t>
  </si>
  <si>
    <t>Option 4 - Farebox</t>
  </si>
  <si>
    <t>E</t>
  </si>
  <si>
    <t>Option 5 - Full Camera System (Select One System Only)</t>
  </si>
  <si>
    <t xml:space="preserve">    5.1 - AngelTrax</t>
  </si>
  <si>
    <t xml:space="preserve">    5.2 - Apollo</t>
  </si>
  <si>
    <t xml:space="preserve">    5.3 - Seon</t>
  </si>
  <si>
    <t>F</t>
  </si>
  <si>
    <t>Option 6 - Dual-Vision Camera System</t>
  </si>
  <si>
    <t>G</t>
  </si>
  <si>
    <t>Option 7 - Passenger Stop Request</t>
  </si>
  <si>
    <t>H</t>
  </si>
  <si>
    <t>Option 8 - Flat Floor (High Floor Buses Only)</t>
  </si>
  <si>
    <t>I</t>
  </si>
  <si>
    <t>Option 9 - Manually Operated Passenger Door</t>
  </si>
  <si>
    <t>J</t>
  </si>
  <si>
    <t>Option 10 - Passenger Seat Sneeze Guards (per seating plan)</t>
  </si>
  <si>
    <t>K</t>
  </si>
  <si>
    <t>Option 11 - Strobe Light</t>
  </si>
  <si>
    <t>L</t>
  </si>
  <si>
    <t>Option 12 - Public Address System</t>
  </si>
  <si>
    <t xml:space="preserve">    12.1 Public Address System</t>
  </si>
  <si>
    <t xml:space="preserve">    12.2 Optional Hands Free Microphone</t>
  </si>
  <si>
    <t>M</t>
  </si>
  <si>
    <t>Option 13 - Diagnostic Equipment</t>
  </si>
  <si>
    <t xml:space="preserve">    13.1 – Laptop Computers</t>
  </si>
  <si>
    <t xml:space="preserve">    13.2 - Engine Diagnostic Readers/Scanners</t>
  </si>
  <si>
    <t>N</t>
  </si>
  <si>
    <t>Option 14 - Training</t>
  </si>
  <si>
    <t>O</t>
  </si>
  <si>
    <t>Option 15– Passenger Counters</t>
  </si>
  <si>
    <t xml:space="preserve">    15.1 - Single Tally 4-Digit Passenger Counter</t>
  </si>
  <si>
    <t xml:space="preserve">    15.2 - Four Tally 4-Digit Passenger Counter</t>
  </si>
  <si>
    <t>P</t>
  </si>
  <si>
    <t>Option 16 - MORryde Suspension System</t>
  </si>
  <si>
    <t>Q</t>
  </si>
  <si>
    <t>Option 17 - Driver's Barriers (Select One Only)</t>
  </si>
  <si>
    <t xml:space="preserve">    17.1 - Type 1 – Fixed Door with Sliding Glass System</t>
  </si>
  <si>
    <t xml:space="preserve">    17.2 - Type 2 – Full Fixed Door</t>
  </si>
  <si>
    <t xml:space="preserve">    17.3 - Type 3 – Sneeze Shield or Farebox Style Barrier</t>
  </si>
  <si>
    <t>R</t>
  </si>
  <si>
    <t>Option 18 - AM/FM Radio Delete</t>
  </si>
  <si>
    <t>S</t>
  </si>
  <si>
    <t>Option 19 - Paint - Optional Designs</t>
  </si>
  <si>
    <t xml:space="preserve">    19.1 - Full Body Paint - Alternate Color</t>
  </si>
  <si>
    <t xml:space="preserve">    19.2 - 6-inch Belt Stripe</t>
  </si>
  <si>
    <t xml:space="preserve">    19.3 - Agency Name and Logo Decals</t>
  </si>
  <si>
    <t>T</t>
  </si>
  <si>
    <t>U</t>
  </si>
  <si>
    <t>Option 21 - Baltimore MTA Mobility Option</t>
  </si>
  <si>
    <t>V</t>
  </si>
  <si>
    <t>Option 22 - Ranger MDC System (MTA Mobility Only)</t>
  </si>
  <si>
    <t>W</t>
  </si>
  <si>
    <t>Option 23 - Recaro Driver's Seat</t>
  </si>
  <si>
    <t>X</t>
  </si>
  <si>
    <t>Y</t>
  </si>
  <si>
    <t>Option 25 - Seating Options</t>
  </si>
  <si>
    <t xml:space="preserve">    25.1 - Additional Wheelchair Position</t>
  </si>
  <si>
    <t xml:space="preserve">    25.2 - Single flip seat</t>
  </si>
  <si>
    <t xml:space="preserve">    25.3 - Double flip seat</t>
  </si>
  <si>
    <t xml:space="preserve">    25.4 - Extra-long retractable seat belts (in lieu of standard, all seats)</t>
  </si>
  <si>
    <t xml:space="preserve">    25.5 - Cloth fabric (Level 4 or 5) on Passenger Seats</t>
  </si>
  <si>
    <t xml:space="preserve">    25.6 - Vinyl fabric (Level 5) on driver's seat</t>
  </si>
  <si>
    <t>Z</t>
  </si>
  <si>
    <t>Option 26 -Wheelchair Ramp/Lift Options</t>
  </si>
  <si>
    <t xml:space="preserve">    26.1 - Not Applicable</t>
  </si>
  <si>
    <t xml:space="preserve">    26.2 - Additional Q'straint QRT-360 Fully Automatic tiedown system</t>
  </si>
  <si>
    <t>AA</t>
  </si>
  <si>
    <t>Option 27 -Bike Racks</t>
  </si>
  <si>
    <t xml:space="preserve">    27.1 - Sportworks Apex 2</t>
  </si>
  <si>
    <t xml:space="preserve">    27.2 - Sportworks DL2</t>
  </si>
  <si>
    <t>BB</t>
  </si>
  <si>
    <t>Option 28 - Driver Assist/Safety Packages</t>
  </si>
  <si>
    <t xml:space="preserve">    28.2 - Ford E-Series Chassis</t>
  </si>
  <si>
    <t xml:space="preserve">    28.3 - Not Applicable</t>
  </si>
  <si>
    <t>SUB TOTAL - Options (Items A - BB)</t>
  </si>
  <si>
    <t>Unit Base Price 
(Per Vehicle)</t>
  </si>
  <si>
    <t xml:space="preserve">    28.1 - Not Applicable</t>
  </si>
  <si>
    <t xml:space="preserve">Type 3B – 158" Wheelbase, Dual Rear Wheel (DRW) with 12/2 seating, Battery Electric </t>
  </si>
  <si>
    <t>N/A</t>
  </si>
  <si>
    <t>N/C</t>
  </si>
  <si>
    <t>Option 20 - Not Applicable</t>
  </si>
  <si>
    <t>Option 24 - Charger for Battery Electric Buses</t>
  </si>
  <si>
    <t>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</si>
</sst>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Font="1"/>
    <xf numFmtId="8" fontId="0" fillId="0" borderId="0" xfId="0" applyNumberFormat="1" applyFont="1"/>
    <xf numFmtId="8" fontId="0" fillId="0" borderId="0" xfId="0" applyNumberFormat="1" applyFont="1" applyAlignment="1">
      <alignment horizont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8" fontId="3" fillId="0" borderId="13" xfId="1" applyNumberFormat="1" applyFont="1" applyBorder="1" applyAlignment="1">
      <alignment horizontal="center" vertical="center" wrapText="1"/>
    </xf>
    <xf numFmtId="0" fontId="4" fillId="5" borderId="10" xfId="1" applyFont="1" applyFill="1" applyBorder="1" applyAlignment="1">
      <alignment vertical="center" wrapText="1"/>
    </xf>
    <xf numFmtId="8" fontId="3" fillId="0" borderId="10" xfId="2" applyNumberFormat="1" applyFont="1" applyBorder="1" applyAlignment="1">
      <alignment horizontal="center" vertical="center"/>
    </xf>
    <xf numFmtId="8" fontId="7" fillId="2" borderId="2" xfId="2" applyNumberFormat="1" applyFont="1" applyFill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0" fillId="0" borderId="19" xfId="0" applyFont="1" applyBorder="1"/>
    <xf numFmtId="0" fontId="0" fillId="0" borderId="22" xfId="0" applyFont="1" applyBorder="1"/>
    <xf numFmtId="0" fontId="10" fillId="0" borderId="2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1" fillId="6" borderId="27" xfId="0" applyFont="1" applyFill="1" applyBorder="1"/>
    <xf numFmtId="0" fontId="11" fillId="6" borderId="29" xfId="0" applyFont="1" applyFill="1" applyBorder="1"/>
    <xf numFmtId="8" fontId="0" fillId="0" borderId="0" xfId="0" applyNumberFormat="1" applyFont="1" applyFill="1" applyBorder="1" applyAlignment="1" applyProtection="1">
      <protection locked="0"/>
    </xf>
    <xf numFmtId="8" fontId="3" fillId="0" borderId="14" xfId="1" applyNumberFormat="1" applyFont="1" applyFill="1" applyBorder="1" applyAlignment="1">
      <alignment horizontal="center" vertical="center"/>
    </xf>
    <xf numFmtId="8" fontId="5" fillId="4" borderId="11" xfId="0" applyNumberFormat="1" applyFont="1" applyFill="1" applyBorder="1" applyAlignment="1">
      <alignment vertical="center"/>
    </xf>
    <xf numFmtId="8" fontId="0" fillId="0" borderId="21" xfId="0" applyNumberFormat="1" applyFont="1" applyBorder="1"/>
    <xf numFmtId="8" fontId="9" fillId="0" borderId="18" xfId="0" applyNumberFormat="1" applyFont="1" applyBorder="1" applyAlignment="1">
      <alignment horizontal="center" vertical="center"/>
    </xf>
    <xf numFmtId="8" fontId="3" fillId="0" borderId="14" xfId="1" applyNumberFormat="1" applyFont="1" applyBorder="1" applyAlignment="1">
      <alignment horizontal="center" vertical="center"/>
    </xf>
    <xf numFmtId="8" fontId="8" fillId="2" borderId="2" xfId="0" applyNumberFormat="1" applyFont="1" applyFill="1" applyBorder="1"/>
    <xf numFmtId="0" fontId="3" fillId="0" borderId="10" xfId="1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7" xfId="0" applyFont="1" applyBorder="1" applyAlignment="1">
      <alignment vertical="center" wrapText="1"/>
    </xf>
    <xf numFmtId="0" fontId="0" fillId="0" borderId="29" xfId="0" applyFont="1" applyBorder="1" applyAlignment="1">
      <alignment vertical="center"/>
    </xf>
    <xf numFmtId="8" fontId="6" fillId="0" borderId="26" xfId="2" applyNumberFormat="1" applyFont="1" applyBorder="1" applyAlignment="1" applyProtection="1">
      <alignment vertical="center"/>
    </xf>
    <xf numFmtId="8" fontId="6" fillId="0" borderId="8" xfId="2" applyNumberFormat="1" applyFont="1" applyBorder="1" applyAlignment="1" applyProtection="1">
      <alignment vertical="center"/>
    </xf>
    <xf numFmtId="8" fontId="11" fillId="6" borderId="28" xfId="0" applyNumberFormat="1" applyFont="1" applyFill="1" applyBorder="1" applyAlignment="1" applyProtection="1">
      <alignment vertical="center"/>
    </xf>
    <xf numFmtId="8" fontId="11" fillId="6" borderId="30" xfId="0" applyNumberFormat="1" applyFont="1" applyFill="1" applyBorder="1" applyAlignment="1" applyProtection="1">
      <alignment vertical="center"/>
    </xf>
    <xf numFmtId="8" fontId="9" fillId="0" borderId="16" xfId="3" applyNumberFormat="1" applyFont="1" applyFill="1" applyBorder="1" applyAlignment="1" applyProtection="1">
      <alignment vertical="center"/>
    </xf>
    <xf numFmtId="8" fontId="3" fillId="4" borderId="23" xfId="2" applyNumberFormat="1" applyFont="1" applyFill="1" applyBorder="1" applyAlignment="1" applyProtection="1">
      <alignment vertical="center"/>
    </xf>
    <xf numFmtId="1" fontId="11" fillId="0" borderId="28" xfId="0" applyNumberFormat="1" applyFont="1" applyBorder="1" applyAlignment="1" applyProtection="1">
      <alignment horizontal="center" vertical="center"/>
      <protection locked="0"/>
    </xf>
    <xf numFmtId="0" fontId="11" fillId="6" borderId="29" xfId="0" applyFont="1" applyFill="1" applyBorder="1" applyAlignment="1" applyProtection="1">
      <alignment vertical="center"/>
    </xf>
    <xf numFmtId="0" fontId="0" fillId="7" borderId="27" xfId="0" applyFont="1" applyFill="1" applyBorder="1" applyAlignment="1">
      <alignment vertical="center"/>
    </xf>
    <xf numFmtId="0" fontId="0" fillId="8" borderId="27" xfId="0" applyFont="1" applyFill="1" applyBorder="1" applyAlignment="1">
      <alignment vertical="center"/>
    </xf>
    <xf numFmtId="8" fontId="12" fillId="0" borderId="25" xfId="3" applyNumberFormat="1" applyFont="1" applyBorder="1" applyAlignment="1" applyProtection="1">
      <alignment horizontal="center" vertical="center"/>
    </xf>
    <xf numFmtId="8" fontId="12" fillId="0" borderId="28" xfId="3" applyNumberFormat="1" applyFont="1" applyBorder="1" applyAlignment="1" applyProtection="1">
      <alignment horizontal="center" vertical="center"/>
    </xf>
    <xf numFmtId="8" fontId="11" fillId="6" borderId="28" xfId="0" applyNumberFormat="1" applyFont="1" applyFill="1" applyBorder="1" applyAlignment="1" applyProtection="1">
      <alignment horizontal="center" vertical="center"/>
    </xf>
    <xf numFmtId="8" fontId="12" fillId="0" borderId="27" xfId="3" applyNumberFormat="1" applyFont="1" applyBorder="1" applyAlignment="1" applyProtection="1">
      <alignment horizontal="center" vertical="center"/>
    </xf>
    <xf numFmtId="1" fontId="11" fillId="0" borderId="28" xfId="0" applyNumberFormat="1" applyFont="1" applyBorder="1" applyAlignment="1" applyProtection="1">
      <alignment horizontal="center" vertical="center"/>
    </xf>
    <xf numFmtId="0" fontId="11" fillId="0" borderId="28" xfId="0" applyFont="1" applyBorder="1" applyAlignment="1" applyProtection="1">
      <alignment horizontal="center" vertical="center"/>
    </xf>
    <xf numFmtId="0" fontId="11" fillId="6" borderId="28" xfId="0" applyFont="1" applyFill="1" applyBorder="1" applyAlignment="1" applyProtection="1">
      <alignment vertical="center"/>
    </xf>
    <xf numFmtId="0" fontId="3" fillId="0" borderId="1" xfId="1" applyFont="1" applyBorder="1" applyProtection="1">
      <protection locked="0"/>
    </xf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7" xfId="0" applyFont="1" applyFill="1" applyBorder="1" applyAlignment="1" applyProtection="1">
      <alignment horizontal="left"/>
      <protection locked="0"/>
    </xf>
    <xf numFmtId="0" fontId="3" fillId="0" borderId="20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3" borderId="4" xfId="1" applyFont="1" applyFill="1" applyBorder="1" applyAlignment="1">
      <alignment horizontal="left" vertical="center"/>
    </xf>
    <xf numFmtId="0" fontId="3" fillId="3" borderId="5" xfId="1" applyFont="1" applyFill="1" applyBorder="1" applyAlignment="1">
      <alignment horizontal="left" vertical="center"/>
    </xf>
    <xf numFmtId="0" fontId="3" fillId="3" borderId="3" xfId="1" applyFont="1" applyFill="1" applyBorder="1" applyAlignment="1">
      <alignment horizontal="left" vertical="center"/>
    </xf>
    <xf numFmtId="0" fontId="9" fillId="0" borderId="1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9" xfId="1" quotePrefix="1" applyFont="1" applyBorder="1" applyAlignment="1">
      <alignment horizontal="center" vertical="center"/>
    </xf>
  </cellXfs>
  <cellStyles count="4">
    <cellStyle name="Currency" xfId="3" builtinId="4"/>
    <cellStyle name="Currency 5" xfId="2" xr:uid="{0B371B76-2EDB-4674-855B-2323644658BE}"/>
    <cellStyle name="Normal" xfId="0" builtinId="0"/>
    <cellStyle name="Normal 6" xfId="1" xr:uid="{F043E6B7-CDD7-46F9-ABEA-5C2902C5D97F}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AC5DD-BB92-4735-8918-A00F399DC526}">
  <sheetPr>
    <pageSetUpPr fitToPage="1"/>
  </sheetPr>
  <dimension ref="A1:H69"/>
  <sheetViews>
    <sheetView tabSelected="1" workbookViewId="0">
      <selection activeCell="C10" sqref="C10"/>
    </sheetView>
  </sheetViews>
  <sheetFormatPr defaultRowHeight="15" x14ac:dyDescent="0.25"/>
  <cols>
    <col min="1" max="1" width="20.7109375" style="2" customWidth="1"/>
    <col min="2" max="2" width="63.85546875" style="2" customWidth="1"/>
    <col min="3" max="3" width="10.7109375" style="2" customWidth="1"/>
    <col min="4" max="4" width="25.7109375" style="4" customWidth="1"/>
    <col min="5" max="5" width="20.7109375" style="3" customWidth="1"/>
    <col min="6" max="7" width="9.140625" style="2"/>
    <col min="8" max="8" width="12.28515625" style="3" customWidth="1"/>
    <col min="9" max="16384" width="9.140625" style="2"/>
  </cols>
  <sheetData>
    <row r="1" spans="1:5" ht="20.100000000000001" customHeight="1" x14ac:dyDescent="0.25">
      <c r="A1" s="1" t="s">
        <v>9</v>
      </c>
      <c r="B1" s="52"/>
      <c r="C1" s="52"/>
      <c r="D1" s="52"/>
      <c r="E1" s="20"/>
    </row>
    <row r="2" spans="1:5" ht="20.100000000000001" customHeight="1" x14ac:dyDescent="0.25">
      <c r="A2" s="1" t="s">
        <v>10</v>
      </c>
      <c r="B2" s="53"/>
      <c r="C2" s="53"/>
      <c r="D2" s="53"/>
      <c r="E2" s="20"/>
    </row>
    <row r="3" spans="1:5" ht="15.75" thickBot="1" x14ac:dyDescent="0.3"/>
    <row r="4" spans="1:5" ht="16.5" thickBot="1" x14ac:dyDescent="0.3">
      <c r="A4" s="56" t="s">
        <v>8</v>
      </c>
      <c r="B4" s="57"/>
      <c r="C4" s="57"/>
      <c r="D4" s="57"/>
      <c r="E4" s="58"/>
    </row>
    <row r="5" spans="1:5" ht="32.25" thickBot="1" x14ac:dyDescent="0.3">
      <c r="A5" s="5" t="s">
        <v>6</v>
      </c>
      <c r="B5" s="6" t="s">
        <v>5</v>
      </c>
      <c r="C5" s="6" t="s">
        <v>4</v>
      </c>
      <c r="D5" s="7" t="s">
        <v>93</v>
      </c>
      <c r="E5" s="21" t="s">
        <v>2</v>
      </c>
    </row>
    <row r="6" spans="1:5" ht="37.5" customHeight="1" thickTop="1" thickBot="1" x14ac:dyDescent="0.3">
      <c r="A6" s="64" t="s">
        <v>100</v>
      </c>
      <c r="B6" s="8" t="s">
        <v>95</v>
      </c>
      <c r="C6" s="27"/>
      <c r="D6" s="9">
        <v>276390</v>
      </c>
      <c r="E6" s="22">
        <f>D6*C6</f>
        <v>0</v>
      </c>
    </row>
    <row r="7" spans="1:5" ht="16.5" thickBot="1" x14ac:dyDescent="0.3">
      <c r="A7" s="54"/>
      <c r="B7" s="55"/>
      <c r="C7" s="55"/>
      <c r="D7" s="55"/>
      <c r="E7" s="23"/>
    </row>
    <row r="8" spans="1:5" ht="16.5" thickBot="1" x14ac:dyDescent="0.3">
      <c r="A8" s="56" t="s">
        <v>7</v>
      </c>
      <c r="B8" s="57"/>
      <c r="C8" s="57"/>
      <c r="D8" s="57"/>
      <c r="E8" s="58"/>
    </row>
    <row r="9" spans="1:5" ht="16.5" thickBot="1" x14ac:dyDescent="0.3">
      <c r="A9" s="12" t="s">
        <v>6</v>
      </c>
      <c r="B9" s="13" t="s">
        <v>5</v>
      </c>
      <c r="C9" s="13" t="s">
        <v>4</v>
      </c>
      <c r="D9" s="24" t="s">
        <v>3</v>
      </c>
      <c r="E9" s="25" t="s">
        <v>2</v>
      </c>
    </row>
    <row r="10" spans="1:5" ht="16.5" thickTop="1" x14ac:dyDescent="0.25">
      <c r="A10" s="16" t="s">
        <v>11</v>
      </c>
      <c r="B10" s="30" t="s">
        <v>12</v>
      </c>
      <c r="C10" s="28"/>
      <c r="D10" s="44">
        <v>7635</v>
      </c>
      <c r="E10" s="34">
        <f t="shared" ref="E10:E61" si="0">C10*D10</f>
        <v>0</v>
      </c>
    </row>
    <row r="11" spans="1:5" ht="15.75" x14ac:dyDescent="0.25">
      <c r="A11" s="17" t="s">
        <v>13</v>
      </c>
      <c r="B11" s="31" t="s">
        <v>14</v>
      </c>
      <c r="C11" s="29"/>
      <c r="D11" s="45">
        <v>6885</v>
      </c>
      <c r="E11" s="35">
        <f t="shared" si="0"/>
        <v>0</v>
      </c>
    </row>
    <row r="12" spans="1:5" ht="15.75" x14ac:dyDescent="0.25">
      <c r="A12" s="17" t="s">
        <v>15</v>
      </c>
      <c r="B12" s="31" t="s">
        <v>16</v>
      </c>
      <c r="C12" s="29"/>
      <c r="D12" s="45">
        <v>424</v>
      </c>
      <c r="E12" s="35">
        <f t="shared" si="0"/>
        <v>0</v>
      </c>
    </row>
    <row r="13" spans="1:5" ht="15.75" x14ac:dyDescent="0.25">
      <c r="A13" s="17" t="s">
        <v>17</v>
      </c>
      <c r="B13" s="31" t="s">
        <v>18</v>
      </c>
      <c r="C13" s="29"/>
      <c r="D13" s="45">
        <v>4888</v>
      </c>
      <c r="E13" s="35">
        <f t="shared" si="0"/>
        <v>0</v>
      </c>
    </row>
    <row r="14" spans="1:5" ht="15.75" x14ac:dyDescent="0.25">
      <c r="A14" s="17" t="s">
        <v>19</v>
      </c>
      <c r="B14" s="43" t="s">
        <v>20</v>
      </c>
      <c r="C14" s="50"/>
      <c r="D14" s="46"/>
      <c r="E14" s="36"/>
    </row>
    <row r="15" spans="1:5" ht="15.75" x14ac:dyDescent="0.25">
      <c r="A15" s="18"/>
      <c r="B15" s="31" t="s">
        <v>21</v>
      </c>
      <c r="C15" s="40"/>
      <c r="D15" s="45">
        <v>8186</v>
      </c>
      <c r="E15" s="35">
        <f t="shared" si="0"/>
        <v>0</v>
      </c>
    </row>
    <row r="16" spans="1:5" ht="15.75" x14ac:dyDescent="0.25">
      <c r="A16" s="18"/>
      <c r="B16" s="31" t="s">
        <v>22</v>
      </c>
      <c r="C16" s="48"/>
      <c r="D16" s="45" t="s">
        <v>96</v>
      </c>
      <c r="E16" s="35"/>
    </row>
    <row r="17" spans="1:5" ht="15.75" x14ac:dyDescent="0.25">
      <c r="A17" s="18"/>
      <c r="B17" s="31" t="s">
        <v>23</v>
      </c>
      <c r="C17" s="48"/>
      <c r="D17" s="45" t="s">
        <v>96</v>
      </c>
      <c r="E17" s="35"/>
    </row>
    <row r="18" spans="1:5" ht="15.75" x14ac:dyDescent="0.25">
      <c r="A18" s="17" t="s">
        <v>24</v>
      </c>
      <c r="B18" s="31" t="s">
        <v>25</v>
      </c>
      <c r="C18" s="40"/>
      <c r="D18" s="45">
        <v>2420</v>
      </c>
      <c r="E18" s="35">
        <f t="shared" si="0"/>
        <v>0</v>
      </c>
    </row>
    <row r="19" spans="1:5" ht="15.75" x14ac:dyDescent="0.25">
      <c r="A19" s="17" t="s">
        <v>26</v>
      </c>
      <c r="B19" s="31" t="s">
        <v>27</v>
      </c>
      <c r="C19" s="40"/>
      <c r="D19" s="45">
        <v>1131</v>
      </c>
      <c r="E19" s="35">
        <f t="shared" si="0"/>
        <v>0</v>
      </c>
    </row>
    <row r="20" spans="1:5" ht="15.75" x14ac:dyDescent="0.25">
      <c r="A20" s="17" t="s">
        <v>28</v>
      </c>
      <c r="B20" s="31" t="s">
        <v>29</v>
      </c>
      <c r="C20" s="40"/>
      <c r="D20" s="45">
        <v>738</v>
      </c>
      <c r="E20" s="35">
        <f t="shared" ref="E20" si="1">C20*D20</f>
        <v>0</v>
      </c>
    </row>
    <row r="21" spans="1:5" ht="15.75" x14ac:dyDescent="0.25">
      <c r="A21" s="17" t="s">
        <v>30</v>
      </c>
      <c r="B21" s="31" t="s">
        <v>31</v>
      </c>
      <c r="C21" s="48"/>
      <c r="D21" s="45" t="s">
        <v>97</v>
      </c>
      <c r="E21" s="35"/>
    </row>
    <row r="22" spans="1:5" ht="15.75" x14ac:dyDescent="0.25">
      <c r="A22" s="17" t="s">
        <v>32</v>
      </c>
      <c r="B22" s="31" t="s">
        <v>33</v>
      </c>
      <c r="C22" s="40"/>
      <c r="D22" s="45">
        <v>1452</v>
      </c>
      <c r="E22" s="35">
        <f t="shared" si="0"/>
        <v>0</v>
      </c>
    </row>
    <row r="23" spans="1:5" ht="15.75" x14ac:dyDescent="0.25">
      <c r="A23" s="17" t="s">
        <v>34</v>
      </c>
      <c r="B23" s="31" t="s">
        <v>35</v>
      </c>
      <c r="C23" s="40"/>
      <c r="D23" s="45">
        <v>212</v>
      </c>
      <c r="E23" s="35">
        <f t="shared" si="0"/>
        <v>0</v>
      </c>
    </row>
    <row r="24" spans="1:5" ht="15.75" x14ac:dyDescent="0.25">
      <c r="A24" s="17" t="s">
        <v>36</v>
      </c>
      <c r="B24" s="43" t="s">
        <v>37</v>
      </c>
      <c r="C24" s="50"/>
      <c r="D24" s="46"/>
      <c r="E24" s="36"/>
    </row>
    <row r="25" spans="1:5" ht="15.75" x14ac:dyDescent="0.25">
      <c r="A25" s="18"/>
      <c r="B25" s="31" t="s">
        <v>38</v>
      </c>
      <c r="C25" s="29"/>
      <c r="D25" s="45">
        <v>605</v>
      </c>
      <c r="E25" s="35">
        <f t="shared" si="0"/>
        <v>0</v>
      </c>
    </row>
    <row r="26" spans="1:5" ht="15.75" x14ac:dyDescent="0.25">
      <c r="A26" s="18"/>
      <c r="B26" s="31" t="s">
        <v>39</v>
      </c>
      <c r="C26" s="29"/>
      <c r="D26" s="45">
        <v>218</v>
      </c>
      <c r="E26" s="35">
        <f t="shared" si="0"/>
        <v>0</v>
      </c>
    </row>
    <row r="27" spans="1:5" ht="15.75" x14ac:dyDescent="0.25">
      <c r="A27" s="17" t="s">
        <v>40</v>
      </c>
      <c r="B27" s="43" t="s">
        <v>41</v>
      </c>
      <c r="C27" s="50"/>
      <c r="D27" s="46"/>
      <c r="E27" s="36"/>
    </row>
    <row r="28" spans="1:5" ht="15.75" x14ac:dyDescent="0.25">
      <c r="A28" s="18"/>
      <c r="B28" s="31" t="s">
        <v>42</v>
      </c>
      <c r="C28" s="29"/>
      <c r="D28" s="45">
        <v>1499</v>
      </c>
      <c r="E28" s="35">
        <f t="shared" si="0"/>
        <v>0</v>
      </c>
    </row>
    <row r="29" spans="1:5" ht="15.75" x14ac:dyDescent="0.25">
      <c r="A29" s="18"/>
      <c r="B29" s="31" t="s">
        <v>43</v>
      </c>
      <c r="C29" s="29"/>
      <c r="D29" s="45">
        <v>249</v>
      </c>
      <c r="E29" s="35">
        <f t="shared" si="0"/>
        <v>0</v>
      </c>
    </row>
    <row r="30" spans="1:5" ht="15.75" x14ac:dyDescent="0.25">
      <c r="A30" s="17" t="s">
        <v>44</v>
      </c>
      <c r="B30" s="31" t="s">
        <v>45</v>
      </c>
      <c r="C30" s="29"/>
      <c r="D30" s="45">
        <v>6280</v>
      </c>
      <c r="E30" s="35">
        <f t="shared" si="0"/>
        <v>0</v>
      </c>
    </row>
    <row r="31" spans="1:5" ht="15.75" x14ac:dyDescent="0.25">
      <c r="A31" s="17" t="s">
        <v>46</v>
      </c>
      <c r="B31" s="43" t="s">
        <v>47</v>
      </c>
      <c r="C31" s="50"/>
      <c r="D31" s="46"/>
      <c r="E31" s="36"/>
    </row>
    <row r="32" spans="1:5" ht="15.75" x14ac:dyDescent="0.25">
      <c r="A32" s="18"/>
      <c r="B32" s="31" t="s">
        <v>48</v>
      </c>
      <c r="C32" s="49"/>
      <c r="D32" s="45" t="s">
        <v>96</v>
      </c>
      <c r="E32" s="35"/>
    </row>
    <row r="33" spans="1:5" ht="15.75" x14ac:dyDescent="0.25">
      <c r="A33" s="18"/>
      <c r="B33" s="31" t="s">
        <v>49</v>
      </c>
      <c r="C33" s="29"/>
      <c r="D33" s="45">
        <v>726</v>
      </c>
      <c r="E33" s="35">
        <f t="shared" si="0"/>
        <v>0</v>
      </c>
    </row>
    <row r="34" spans="1:5" ht="15.75" x14ac:dyDescent="0.25">
      <c r="A34" s="17" t="s">
        <v>50</v>
      </c>
      <c r="B34" s="31" t="s">
        <v>51</v>
      </c>
      <c r="C34" s="29"/>
      <c r="D34" s="45">
        <v>1591</v>
      </c>
      <c r="E34" s="35">
        <f t="shared" si="0"/>
        <v>0</v>
      </c>
    </row>
    <row r="35" spans="1:5" ht="15.75" x14ac:dyDescent="0.25">
      <c r="A35" s="17" t="s">
        <v>52</v>
      </c>
      <c r="B35" s="43" t="s">
        <v>53</v>
      </c>
      <c r="C35" s="50"/>
      <c r="D35" s="46"/>
      <c r="E35" s="36"/>
    </row>
    <row r="36" spans="1:5" ht="15.75" x14ac:dyDescent="0.25">
      <c r="A36" s="18"/>
      <c r="B36" s="31" t="s">
        <v>54</v>
      </c>
      <c r="C36" s="48"/>
      <c r="D36" s="45" t="s">
        <v>96</v>
      </c>
      <c r="E36" s="35"/>
    </row>
    <row r="37" spans="1:5" ht="15.75" x14ac:dyDescent="0.25">
      <c r="A37" s="18"/>
      <c r="B37" s="31" t="s">
        <v>55</v>
      </c>
      <c r="C37" s="48"/>
      <c r="D37" s="45" t="s">
        <v>96</v>
      </c>
      <c r="E37" s="35"/>
    </row>
    <row r="38" spans="1:5" ht="15.75" x14ac:dyDescent="0.25">
      <c r="A38" s="18"/>
      <c r="B38" s="31" t="s">
        <v>56</v>
      </c>
      <c r="C38" s="40"/>
      <c r="D38" s="45">
        <v>968</v>
      </c>
      <c r="E38" s="35">
        <f t="shared" si="0"/>
        <v>0</v>
      </c>
    </row>
    <row r="39" spans="1:5" ht="15.75" x14ac:dyDescent="0.25">
      <c r="A39" s="17" t="s">
        <v>57</v>
      </c>
      <c r="B39" s="31" t="s">
        <v>58</v>
      </c>
      <c r="C39" s="40"/>
      <c r="D39" s="45">
        <v>-170</v>
      </c>
      <c r="E39" s="35">
        <f t="shared" si="0"/>
        <v>0</v>
      </c>
    </row>
    <row r="40" spans="1:5" ht="15.75" x14ac:dyDescent="0.25">
      <c r="A40" s="17" t="s">
        <v>59</v>
      </c>
      <c r="B40" s="43" t="s">
        <v>60</v>
      </c>
      <c r="C40" s="50"/>
      <c r="D40" s="46"/>
      <c r="E40" s="36"/>
    </row>
    <row r="41" spans="1:5" ht="15.75" x14ac:dyDescent="0.25">
      <c r="A41" s="18"/>
      <c r="B41" s="31" t="s">
        <v>61</v>
      </c>
      <c r="C41" s="40"/>
      <c r="D41" s="45">
        <v>6958</v>
      </c>
      <c r="E41" s="35">
        <f t="shared" si="0"/>
        <v>0</v>
      </c>
    </row>
    <row r="42" spans="1:5" ht="15.75" x14ac:dyDescent="0.25">
      <c r="A42" s="18"/>
      <c r="B42" s="31" t="s">
        <v>62</v>
      </c>
      <c r="C42" s="40"/>
      <c r="D42" s="45">
        <v>1815</v>
      </c>
      <c r="E42" s="35">
        <f t="shared" si="0"/>
        <v>0</v>
      </c>
    </row>
    <row r="43" spans="1:5" ht="15.75" x14ac:dyDescent="0.25">
      <c r="A43" s="18"/>
      <c r="B43" s="31" t="s">
        <v>63</v>
      </c>
      <c r="C43" s="40"/>
      <c r="D43" s="45">
        <v>825</v>
      </c>
      <c r="E43" s="35">
        <f t="shared" si="0"/>
        <v>0</v>
      </c>
    </row>
    <row r="44" spans="1:5" ht="15.75" x14ac:dyDescent="0.25">
      <c r="A44" s="17" t="s">
        <v>64</v>
      </c>
      <c r="B44" s="31" t="s">
        <v>98</v>
      </c>
      <c r="C44" s="50"/>
      <c r="D44" s="46"/>
      <c r="E44" s="36"/>
    </row>
    <row r="45" spans="1:5" ht="15.75" x14ac:dyDescent="0.25">
      <c r="A45" s="17" t="s">
        <v>65</v>
      </c>
      <c r="B45" s="32" t="s">
        <v>66</v>
      </c>
      <c r="C45" s="40"/>
      <c r="D45" s="45">
        <v>12295</v>
      </c>
      <c r="E45" s="35">
        <f t="shared" si="0"/>
        <v>0</v>
      </c>
    </row>
    <row r="46" spans="1:5" ht="15.75" x14ac:dyDescent="0.25">
      <c r="A46" s="17" t="s">
        <v>67</v>
      </c>
      <c r="B46" s="31" t="s">
        <v>68</v>
      </c>
      <c r="C46" s="40"/>
      <c r="D46" s="45">
        <v>1331</v>
      </c>
      <c r="E46" s="35">
        <f t="shared" si="0"/>
        <v>0</v>
      </c>
    </row>
    <row r="47" spans="1:5" ht="15.75" x14ac:dyDescent="0.25">
      <c r="A47" s="17" t="s">
        <v>69</v>
      </c>
      <c r="B47" s="31" t="s">
        <v>70</v>
      </c>
      <c r="C47" s="49"/>
      <c r="D47" s="45" t="s">
        <v>96</v>
      </c>
      <c r="E47" s="35"/>
    </row>
    <row r="48" spans="1:5" ht="15.75" x14ac:dyDescent="0.25">
      <c r="A48" s="17" t="s">
        <v>71</v>
      </c>
      <c r="B48" s="31" t="s">
        <v>99</v>
      </c>
      <c r="C48" s="29"/>
      <c r="D48" s="45">
        <v>750</v>
      </c>
      <c r="E48" s="35">
        <f t="shared" si="0"/>
        <v>0</v>
      </c>
    </row>
    <row r="49" spans="1:5" ht="15.75" x14ac:dyDescent="0.25">
      <c r="A49" s="17" t="s">
        <v>72</v>
      </c>
      <c r="B49" s="42" t="s">
        <v>73</v>
      </c>
      <c r="C49" s="50"/>
      <c r="D49" s="46"/>
      <c r="E49" s="36"/>
    </row>
    <row r="50" spans="1:5" ht="15.75" x14ac:dyDescent="0.25">
      <c r="A50" s="18"/>
      <c r="B50" s="31" t="s">
        <v>74</v>
      </c>
      <c r="C50" s="40"/>
      <c r="D50" s="45">
        <v>1597</v>
      </c>
      <c r="E50" s="35">
        <f t="shared" si="0"/>
        <v>0</v>
      </c>
    </row>
    <row r="51" spans="1:5" ht="15.75" x14ac:dyDescent="0.25">
      <c r="A51" s="18"/>
      <c r="B51" s="31" t="s">
        <v>75</v>
      </c>
      <c r="C51" s="40"/>
      <c r="D51" s="45">
        <v>1543</v>
      </c>
      <c r="E51" s="35">
        <f t="shared" si="0"/>
        <v>0</v>
      </c>
    </row>
    <row r="52" spans="1:5" ht="15.75" x14ac:dyDescent="0.25">
      <c r="A52" s="18"/>
      <c r="B52" s="31" t="s">
        <v>76</v>
      </c>
      <c r="C52" s="40"/>
      <c r="D52" s="45">
        <v>2468</v>
      </c>
      <c r="E52" s="35">
        <f t="shared" si="0"/>
        <v>0</v>
      </c>
    </row>
    <row r="53" spans="1:5" ht="15.75" x14ac:dyDescent="0.25">
      <c r="A53" s="18"/>
      <c r="B53" s="31" t="s">
        <v>77</v>
      </c>
      <c r="C53" s="48"/>
      <c r="D53" s="45" t="s">
        <v>96</v>
      </c>
      <c r="E53" s="35"/>
    </row>
    <row r="54" spans="1:5" ht="15.75" x14ac:dyDescent="0.25">
      <c r="A54" s="18"/>
      <c r="B54" s="31" t="s">
        <v>78</v>
      </c>
      <c r="C54" s="40"/>
      <c r="D54" s="45" t="s">
        <v>97</v>
      </c>
      <c r="E54" s="35"/>
    </row>
    <row r="55" spans="1:5" ht="15.75" x14ac:dyDescent="0.25">
      <c r="A55" s="18"/>
      <c r="B55" s="31" t="s">
        <v>79</v>
      </c>
      <c r="C55" s="40"/>
      <c r="D55" s="45" t="s">
        <v>97</v>
      </c>
      <c r="E55" s="35"/>
    </row>
    <row r="56" spans="1:5" ht="15.75" x14ac:dyDescent="0.25">
      <c r="A56" s="17" t="s">
        <v>80</v>
      </c>
      <c r="B56" s="43" t="s">
        <v>81</v>
      </c>
      <c r="C56" s="50"/>
      <c r="D56" s="46"/>
      <c r="E56" s="36"/>
    </row>
    <row r="57" spans="1:5" ht="15.75" x14ac:dyDescent="0.25">
      <c r="A57" s="18"/>
      <c r="B57" s="31" t="s">
        <v>82</v>
      </c>
      <c r="C57" s="50"/>
      <c r="D57" s="46"/>
      <c r="E57" s="36"/>
    </row>
    <row r="58" spans="1:5" ht="15.75" x14ac:dyDescent="0.25">
      <c r="A58" s="18"/>
      <c r="B58" s="31" t="s">
        <v>83</v>
      </c>
      <c r="C58" s="40"/>
      <c r="D58" s="47">
        <v>1507</v>
      </c>
      <c r="E58" s="35">
        <f t="shared" si="0"/>
        <v>0</v>
      </c>
    </row>
    <row r="59" spans="1:5" ht="15.75" x14ac:dyDescent="0.25">
      <c r="A59" s="17" t="s">
        <v>84</v>
      </c>
      <c r="B59" s="43" t="s">
        <v>85</v>
      </c>
      <c r="C59" s="50"/>
      <c r="D59" s="46"/>
      <c r="E59" s="36"/>
    </row>
    <row r="60" spans="1:5" ht="15.75" x14ac:dyDescent="0.25">
      <c r="A60" s="18"/>
      <c r="B60" s="31" t="s">
        <v>86</v>
      </c>
      <c r="C60" s="40"/>
      <c r="D60" s="47">
        <v>5633</v>
      </c>
      <c r="E60" s="35">
        <f t="shared" si="0"/>
        <v>0</v>
      </c>
    </row>
    <row r="61" spans="1:5" ht="15.75" x14ac:dyDescent="0.25">
      <c r="A61" s="18"/>
      <c r="B61" s="31" t="s">
        <v>87</v>
      </c>
      <c r="C61" s="40"/>
      <c r="D61" s="47">
        <v>4531</v>
      </c>
      <c r="E61" s="35">
        <f t="shared" si="0"/>
        <v>0</v>
      </c>
    </row>
    <row r="62" spans="1:5" ht="15.75" x14ac:dyDescent="0.25">
      <c r="A62" s="17" t="s">
        <v>88</v>
      </c>
      <c r="B62" s="43" t="s">
        <v>89</v>
      </c>
      <c r="C62" s="50"/>
      <c r="D62" s="46"/>
      <c r="E62" s="36"/>
    </row>
    <row r="63" spans="1:5" ht="15.75" x14ac:dyDescent="0.25">
      <c r="A63" s="18"/>
      <c r="B63" s="31" t="s">
        <v>94</v>
      </c>
      <c r="C63" s="50"/>
      <c r="D63" s="46"/>
      <c r="E63" s="36"/>
    </row>
    <row r="64" spans="1:5" ht="15.75" x14ac:dyDescent="0.25">
      <c r="A64" s="18"/>
      <c r="B64" s="31" t="s">
        <v>90</v>
      </c>
      <c r="C64" s="40"/>
      <c r="D64" s="45" t="s">
        <v>96</v>
      </c>
      <c r="E64" s="35"/>
    </row>
    <row r="65" spans="1:5" ht="16.5" thickBot="1" x14ac:dyDescent="0.3">
      <c r="A65" s="19"/>
      <c r="B65" s="33" t="s">
        <v>91</v>
      </c>
      <c r="C65" s="41"/>
      <c r="D65" s="37"/>
      <c r="E65" s="37"/>
    </row>
    <row r="66" spans="1:5" ht="17.25" thickTop="1" thickBot="1" x14ac:dyDescent="0.3">
      <c r="A66" s="11"/>
      <c r="B66" s="59" t="s">
        <v>92</v>
      </c>
      <c r="C66" s="60"/>
      <c r="D66" s="38"/>
      <c r="E66" s="39">
        <f>SUM(E10:E65)</f>
        <v>0</v>
      </c>
    </row>
    <row r="67" spans="1:5" ht="7.5" customHeight="1" thickBot="1" x14ac:dyDescent="0.3">
      <c r="A67" s="61"/>
      <c r="B67" s="62"/>
      <c r="C67" s="62"/>
      <c r="D67" s="62"/>
      <c r="E67" s="63"/>
    </row>
    <row r="68" spans="1:5" ht="19.5" thickBot="1" x14ac:dyDescent="0.35">
      <c r="A68" s="14"/>
      <c r="B68" s="15"/>
      <c r="C68" s="15"/>
      <c r="D68" s="10" t="s">
        <v>1</v>
      </c>
      <c r="E68" s="26">
        <f>E6+E66</f>
        <v>0</v>
      </c>
    </row>
    <row r="69" spans="1:5" ht="50.1" customHeight="1" x14ac:dyDescent="0.25">
      <c r="A69" s="51" t="s">
        <v>0</v>
      </c>
      <c r="B69" s="51"/>
      <c r="C69" s="51"/>
      <c r="D69" s="51"/>
      <c r="E69" s="51"/>
    </row>
  </sheetData>
  <sheetProtection algorithmName="SHA-512" hashValue="FAHBNxz4ONU7vx+myjJ9qkwCJe375wEh3Zk0TEuyCf8YRb25a2dfOOIsM3tEtV3QM4FCHeW8A2+DyhW7ScVZcg==" saltValue="ZHNpyPvphdBGYyGkvx1Z9Q==" spinCount="100000" sheet="1" objects="1" scenarios="1" selectLockedCells="1"/>
  <protectedRanges>
    <protectedRange sqref="C69" name="Range1_3"/>
  </protectedRanges>
  <mergeCells count="8">
    <mergeCell ref="A69:E69"/>
    <mergeCell ref="B1:D1"/>
    <mergeCell ref="B2:D2"/>
    <mergeCell ref="A7:D7"/>
    <mergeCell ref="A8:E8"/>
    <mergeCell ref="A4:E4"/>
    <mergeCell ref="B66:C66"/>
    <mergeCell ref="A67:E67"/>
  </mergeCells>
  <conditionalFormatting sqref="E10:E13 E25:E26 E28:E30 E32:E34 E36:E39 E50:E55 E58 E64 E60:E61 E15:E23 E41:E43 E45:E48">
    <cfRule type="expression" priority="1">
      <formula>"If $E$18 &gt; '0'"</formula>
    </cfRule>
  </conditionalFormatting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D922B-1ABE-437F-98B1-1D6F4C33196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Form</vt:lpstr>
      <vt:lpstr>Sheet1</vt:lpstr>
    </vt:vector>
  </TitlesOfParts>
  <Manager>Jason Kepple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Coach Type 1A Gas with Barriers.xlsx</dc:title>
  <dc:creator>Karlie Shannon</dc:creator>
  <cp:lastModifiedBy>Rinaca, Robert</cp:lastModifiedBy>
  <cp:lastPrinted>2024-10-16T10:11:03Z</cp:lastPrinted>
  <dcterms:created xsi:type="dcterms:W3CDTF">2019-07-08T17:41:04Z</dcterms:created>
  <dcterms:modified xsi:type="dcterms:W3CDTF">2024-10-16T17:14:25Z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  <property fmtid="{D5CDD505-2E9C-101B-9397-08002B2CF9AE}" pid="36" name="MSIP_Label_7d95f39c-8218-4425-a791-63c9e13c8708_Enabled">
    <vt:lpwstr>true</vt:lpwstr>
  </property>
  <property fmtid="{D5CDD505-2E9C-101B-9397-08002B2CF9AE}" pid="37" name="MSIP_Label_7d95f39c-8218-4425-a791-63c9e13c8708_SetDate">
    <vt:lpwstr>2024-10-16T09:54:17Z</vt:lpwstr>
  </property>
  <property fmtid="{D5CDD505-2E9C-101B-9397-08002B2CF9AE}" pid="38" name="MSIP_Label_7d95f39c-8218-4425-a791-63c9e13c8708_Method">
    <vt:lpwstr>Privileged</vt:lpwstr>
  </property>
  <property fmtid="{D5CDD505-2E9C-101B-9397-08002B2CF9AE}" pid="39" name="MSIP_Label_7d95f39c-8218-4425-a791-63c9e13c8708_Name">
    <vt:lpwstr>7d95f39c-8218-4425-a791-63c9e13c8708</vt:lpwstr>
  </property>
  <property fmtid="{D5CDD505-2E9C-101B-9397-08002B2CF9AE}" pid="40" name="MSIP_Label_7d95f39c-8218-4425-a791-63c9e13c8708_SiteId">
    <vt:lpwstr>37247798-f42c-42fd-8a37-d49c7128d36b</vt:lpwstr>
  </property>
  <property fmtid="{D5CDD505-2E9C-101B-9397-08002B2CF9AE}" pid="41" name="MSIP_Label_7d95f39c-8218-4425-a791-63c9e13c8708_ActionId">
    <vt:lpwstr>8d7e5555-2086-42e8-ab09-c6519df52733</vt:lpwstr>
  </property>
  <property fmtid="{D5CDD505-2E9C-101B-9397-08002B2CF9AE}" pid="42" name="MSIP_Label_7d95f39c-8218-4425-a791-63c9e13c8708_ContentBits">
    <vt:lpwstr>0</vt:lpwstr>
  </property>
</Properties>
</file>