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7E688ADA-1F97-43DA-BCC0-C8E659C475EF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4A-Ga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9" i="1" l="1"/>
  <c r="E25" i="1" l="1"/>
  <c r="E16" i="1"/>
  <c r="E17" i="1"/>
  <c r="E18" i="1"/>
  <c r="E20" i="1"/>
  <c r="E21" i="1"/>
  <c r="E22" i="1"/>
  <c r="E23" i="1"/>
  <c r="E24" i="1"/>
  <c r="E26" i="1"/>
  <c r="E27" i="1"/>
  <c r="E28" i="1"/>
  <c r="E30" i="1"/>
  <c r="E31" i="1"/>
  <c r="E33" i="1"/>
  <c r="E34" i="1"/>
  <c r="E35" i="1"/>
  <c r="E37" i="1"/>
  <c r="E38" i="1"/>
  <c r="E39" i="1"/>
  <c r="E41" i="1"/>
  <c r="E42" i="1"/>
  <c r="E43" i="1"/>
  <c r="E44" i="1"/>
  <c r="E46" i="1"/>
  <c r="E47" i="1"/>
  <c r="E48" i="1"/>
  <c r="E50" i="1"/>
  <c r="E51" i="1"/>
  <c r="E52" i="1"/>
  <c r="E55" i="1"/>
  <c r="E56" i="1"/>
  <c r="E57" i="1"/>
  <c r="E58" i="1"/>
  <c r="E59" i="1"/>
  <c r="E60" i="1"/>
  <c r="E63" i="1"/>
  <c r="E65" i="1"/>
  <c r="E66" i="1"/>
  <c r="E69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<sst xmlns="http://schemas.openxmlformats.org/spreadsheetml/2006/main" count="109" uniqueCount="105">
  <si>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</si>
  <si>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</si>
  <si>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</si>
  <si>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</si>
  <si>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</si>
  <si>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</si>
  <si>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</si>
  <si>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</si>
  <si>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</si>
  <si>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</si>
  <si>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</si>
  <si>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</si>
  <si>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</si>
  <si>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</si>
  <si>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</si>
  <si>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</si>
  <si>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</si>
  <si>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</si>
  <si>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</si>
  <si>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</si>
  <si>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</si>
  <si>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</si>
  <si>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</si>
  <si>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</si>
  <si>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</si>
  <si>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</si>
  <si>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</si>
  <si>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</si>
  <si>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Option 8 - Flat Floor (High Floor Buses Only)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</si>
  <si>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</si>
  <si>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</si>
  <si>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</si>
  <si>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</si>
  <si>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</si>
  <si>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</si>
  <si>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</si>
  <si>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</si>
  <si>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</si>
  <si>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</si>
  <si>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</si>
  <si>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</si>
  <si>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</si>
  <si>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</si>
  <si>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</si>
  <si>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</si>
  <si>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</si>
  <si>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</si>
  <si>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</si>
  <si>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</si>
  <si>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</si>
  <si>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</si>
  <si>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</si>
  <si>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</si>
  <si>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</si>
  <si>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</si>
  <si>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</si>
  <si>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</si>
  <si>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</si>
  <si>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</si>
  <si>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</si>
  <si>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</si>
  <si>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</si>
  <si>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</si>
  <si>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</si>
  <si>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U</t>
  </si>
  <si>
    <t>Option 21 - Baltimore MTA Mobility Option</t>
  </si>
  <si>
    <t>V</t>
  </si>
  <si>
    <t>Option 22 - Ranger MDC System (MTA Mobility Only)</t>
  </si>
  <si>
    <t>W</t>
  </si>
  <si>
    <t>Option 23 - Recaro Driver's Seat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</si>
  <si>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</si>
  <si>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</si>
  <si>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</si>
  <si>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</si>
  <si>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</si>
  <si>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</si>
  <si>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</si>
  <si>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</si>
  <si>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</si>
  <si>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</si>
  <si>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</si>
  <si>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</si>
  <si>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</si>
  <si>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</si>
  <si>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</si>
  <si>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</si>
  <si>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</si>
  <si>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</si>
  <si>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</si>
  <si>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</si>
  <si>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28.2 - Ford E-Series Chassis</t>
  </si>
  <si>
    <t xml:space="preserve">    28.3 - Not Applicable</t>
  </si>
  <si>
    <t>SUB TOTAL - Options (Items A - BB)</t>
  </si>
  <si>
    <t>Unit Base Price 
(Per Vehicle)</t>
  </si>
  <si>
    <t xml:space="preserve">    28.1 - Not Applicable</t>
  </si>
  <si>
    <t>Type 4A – 178" Wheelbase, Dual Rear Wheel (DRW) with 16/2 seating, Gas Engine</t>
  </si>
  <si>
    <t>05</t>
  </si>
  <si>
    <t>Vehicle  Manufacturer:</t>
  </si>
  <si>
    <t>Coach &amp; Equipment</t>
  </si>
  <si>
    <t>Dealer:</t>
  </si>
  <si>
    <t>Coach Bus Sales</t>
  </si>
  <si>
    <t xml:space="preserve">A. BASE VEHICLE </t>
  </si>
  <si>
    <t>Option 20 - Propane Conversion (Gas Engine Vehicles Only)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</si>
  <si>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</si>
  <si>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4A – 178" Wheelbase, Dual Rear Wheel (DRW) with 16/2 seating, Gas Engine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</si>
</sst>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8" fontId="2" fillId="0" borderId="11" xfId="1" applyNumberFormat="1" applyFont="1" applyBorder="1" applyAlignment="1">
      <alignment horizontal="center" vertical="center" wrapText="1"/>
    </xf>
    <xf numFmtId="0" fontId="3" fillId="4" borderId="8" xfId="1" applyFont="1" applyFill="1" applyBorder="1" applyAlignment="1">
      <alignment vertical="center" wrapText="1"/>
    </xf>
    <xf numFmtId="8" fontId="6" fillId="2" borderId="2" xfId="2" applyNumberFormat="1" applyFont="1" applyFill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8" fillId="0" borderId="16" xfId="0" applyNumberFormat="1" applyFont="1" applyBorder="1" applyAlignment="1">
      <alignment horizontal="center"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8" fontId="0" fillId="0" borderId="0" xfId="0" applyNumberFormat="1" applyAlignment="1">
      <alignment horizontal="center" vertical="center"/>
    </xf>
    <xf numFmtId="8" fontId="10" fillId="5" borderId="26" xfId="0" applyNumberFormat="1" applyFont="1" applyFill="1" applyBorder="1" applyAlignment="1">
      <alignment horizontal="center" vertical="center"/>
    </xf>
    <xf numFmtId="8" fontId="8" fillId="0" borderId="14" xfId="3" applyNumberFormat="1" applyFont="1" applyFill="1" applyBorder="1" applyAlignment="1" applyProtection="1">
      <alignment horizontal="center" vertical="center"/>
    </xf>
    <xf numFmtId="0" fontId="2" fillId="0" borderId="7" xfId="1" quotePrefix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1" fontId="10" fillId="0" borderId="24" xfId="0" applyNumberFormat="1" applyFont="1" applyBorder="1" applyAlignment="1">
      <alignment horizontal="center" vertical="center"/>
    </xf>
    <xf numFmtId="0" fontId="10" fillId="5" borderId="25" xfId="0" applyFont="1" applyFill="1" applyBorder="1" applyAlignment="1">
      <alignment vertical="center"/>
    </xf>
    <xf numFmtId="0" fontId="10" fillId="5" borderId="24" xfId="0" applyFont="1" applyFill="1" applyBorder="1" applyAlignment="1">
      <alignment vertical="center"/>
    </xf>
    <xf numFmtId="6" fontId="2" fillId="0" borderId="8" xfId="2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" fillId="0" borderId="1" xfId="1" applyFont="1" applyBorder="1" applyProtection="1">
      <protection locked="0"/>
    </xf>
    <xf numFmtId="0" fontId="2" fillId="8" borderId="4" xfId="1" applyFont="1" applyFill="1" applyBorder="1" applyAlignment="1">
      <alignment horizontal="left" vertical="center"/>
    </xf>
    <xf numFmtId="0" fontId="2" fillId="8" borderId="5" xfId="1" applyFont="1" applyFill="1" applyBorder="1" applyAlignment="1">
      <alignment horizontal="left" vertical="center"/>
    </xf>
    <xf numFmtId="0" fontId="2" fillId="8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left" vertical="center"/>
    </xf>
    <xf numFmtId="0" fontId="17" fillId="8" borderId="5" xfId="0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9" borderId="5" xfId="0" applyNumberFormat="1" applyFont="1" applyFill="1" applyBorder="1" applyAlignment="1">
      <alignment horizontal="center" vertical="center"/>
    </xf>
    <xf numFmtId="164" fontId="17" fillId="9" borderId="3" xfId="0" applyNumberFormat="1" applyFont="1" applyFill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topLeftCell="A2" workbookViewId="0">
      <selection activeCell="C27" sqref="C27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35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54" t="s">
        <v>103</v>
      </c>
      <c r="B1" s="55"/>
      <c r="C1" s="55"/>
      <c r="D1" s="55"/>
      <c r="E1" s="56"/>
    </row>
    <row r="2" spans="1:8" ht="39.9" customHeight="1" thickBot="1" x14ac:dyDescent="0.35">
      <c r="A2" s="57" t="s">
        <v>104</v>
      </c>
      <c r="B2" s="58"/>
      <c r="C2" s="58"/>
      <c r="D2" s="58"/>
      <c r="E2" s="59"/>
      <c r="H2"/>
    </row>
    <row r="3" spans="1:8" ht="8.1" customHeight="1" thickBot="1" x14ac:dyDescent="0.35">
      <c r="A3" s="51"/>
      <c r="B3" s="52"/>
      <c r="C3" s="52"/>
      <c r="D3" s="52"/>
      <c r="E3" s="53"/>
      <c r="H3"/>
    </row>
    <row r="4" spans="1:8" ht="24.9" customHeight="1" thickBot="1" x14ac:dyDescent="0.35">
      <c r="A4" s="39" t="s">
        <v>8</v>
      </c>
      <c r="B4" s="78"/>
      <c r="C4" s="78"/>
      <c r="D4" s="78"/>
      <c r="E4" s="79"/>
      <c r="H4"/>
    </row>
    <row r="5" spans="1:8" ht="24.9" customHeight="1" thickBot="1" x14ac:dyDescent="0.35">
      <c r="A5" s="39" t="s">
        <v>9</v>
      </c>
      <c r="B5" s="78"/>
      <c r="C5" s="78"/>
      <c r="D5" s="78"/>
      <c r="E5" s="79"/>
      <c r="H5"/>
    </row>
    <row r="6" spans="1:8" ht="8.1" customHeight="1" thickBot="1" x14ac:dyDescent="0.35">
      <c r="A6" s="80"/>
      <c r="B6" s="81"/>
      <c r="C6" s="81"/>
      <c r="D6" s="81"/>
      <c r="E6" s="82"/>
      <c r="H6"/>
    </row>
    <row r="7" spans="1:8" ht="27.75" customHeight="1" thickBot="1" x14ac:dyDescent="0.35">
      <c r="A7" s="40" t="s">
        <v>97</v>
      </c>
      <c r="B7" s="41" t="s">
        <v>98</v>
      </c>
      <c r="C7" s="42" t="s">
        <v>99</v>
      </c>
      <c r="D7" s="83" t="s">
        <v>100</v>
      </c>
      <c r="E7" s="84"/>
      <c r="H7"/>
    </row>
    <row r="8" spans="1:8" ht="8.1" customHeight="1" thickBot="1" x14ac:dyDescent="0.35">
      <c r="A8" s="72"/>
      <c r="B8" s="73"/>
      <c r="C8" s="73"/>
      <c r="D8" s="73"/>
      <c r="E8" s="74"/>
      <c r="H8"/>
    </row>
    <row r="9" spans="1:8" ht="20.100000000000001" customHeight="1" thickBot="1" x14ac:dyDescent="0.35">
      <c r="A9" s="75" t="s">
        <v>101</v>
      </c>
      <c r="B9" s="76"/>
      <c r="C9" s="76"/>
      <c r="D9" s="76"/>
      <c r="E9" s="77"/>
      <c r="H9"/>
    </row>
    <row r="10" spans="1:8" ht="31.8" thickBot="1" x14ac:dyDescent="0.35">
      <c r="A10" s="2" t="s">
        <v>6</v>
      </c>
      <c r="B10" s="3" t="s">
        <v>5</v>
      </c>
      <c r="C10" s="3" t="s">
        <v>4</v>
      </c>
      <c r="D10" s="4" t="s">
        <v>93</v>
      </c>
      <c r="E10" s="16" t="s">
        <v>2</v>
      </c>
    </row>
    <row r="11" spans="1:8" ht="37.5" customHeight="1" thickTop="1" thickBot="1" x14ac:dyDescent="0.35">
      <c r="A11" s="38" t="s">
        <v>96</v>
      </c>
      <c r="B11" s="5" t="s">
        <v>95</v>
      </c>
      <c r="C11" s="20"/>
      <c r="D11" s="46">
        <v>122615</v>
      </c>
      <c r="E11" s="17">
        <f>D11*C11</f>
        <v>0</v>
      </c>
    </row>
    <row r="12" spans="1:8" ht="8.1" customHeight="1" thickBot="1" x14ac:dyDescent="0.35">
      <c r="A12" s="69"/>
      <c r="B12" s="70"/>
      <c r="C12" s="70"/>
      <c r="D12" s="70"/>
      <c r="E12" s="71"/>
    </row>
    <row r="13" spans="1:8" ht="20.100000000000001" customHeight="1" thickBot="1" x14ac:dyDescent="0.35">
      <c r="A13" s="61" t="s">
        <v>7</v>
      </c>
      <c r="B13" s="62"/>
      <c r="C13" s="62"/>
      <c r="D13" s="62"/>
      <c r="E13" s="63"/>
    </row>
    <row r="14" spans="1:8" ht="20.100000000000001" customHeight="1" thickBot="1" x14ac:dyDescent="0.35">
      <c r="A14" s="8" t="s">
        <v>6</v>
      </c>
      <c r="B14" s="9" t="s">
        <v>5</v>
      </c>
      <c r="C14" s="9" t="s">
        <v>4</v>
      </c>
      <c r="D14" s="18" t="s">
        <v>3</v>
      </c>
      <c r="E14" s="16" t="s">
        <v>2</v>
      </c>
    </row>
    <row r="15" spans="1:8" ht="16.2" thickTop="1" x14ac:dyDescent="0.3">
      <c r="A15" s="12" t="s">
        <v>10</v>
      </c>
      <c r="B15" s="23" t="s">
        <v>11</v>
      </c>
      <c r="C15" s="21"/>
      <c r="D15" s="47">
        <v>6341</v>
      </c>
      <c r="E15" s="27">
        <f t="shared" ref="E15:E69" si="0">C15*D15</f>
        <v>0</v>
      </c>
    </row>
    <row r="16" spans="1:8" ht="15.6" x14ac:dyDescent="0.3">
      <c r="A16" s="13" t="s">
        <v>12</v>
      </c>
      <c r="B16" s="24" t="s">
        <v>13</v>
      </c>
      <c r="C16" s="22"/>
      <c r="D16" s="48">
        <v>7960</v>
      </c>
      <c r="E16" s="28">
        <f t="shared" si="0"/>
        <v>0</v>
      </c>
    </row>
    <row r="17" spans="1:5" ht="15.6" x14ac:dyDescent="0.3">
      <c r="A17" s="13" t="s">
        <v>14</v>
      </c>
      <c r="B17" s="24" t="s">
        <v>15</v>
      </c>
      <c r="C17" s="22"/>
      <c r="D17" s="48">
        <v>160</v>
      </c>
      <c r="E17" s="28">
        <f t="shared" si="0"/>
        <v>0</v>
      </c>
    </row>
    <row r="18" spans="1:5" ht="15.6" x14ac:dyDescent="0.3">
      <c r="A18" s="13" t="s">
        <v>16</v>
      </c>
      <c r="B18" s="24" t="s">
        <v>17</v>
      </c>
      <c r="C18" s="22"/>
      <c r="D18" s="48">
        <v>3061</v>
      </c>
      <c r="E18" s="28">
        <f t="shared" si="0"/>
        <v>0</v>
      </c>
    </row>
    <row r="19" spans="1:5" ht="15.6" x14ac:dyDescent="0.3">
      <c r="A19" s="13" t="s">
        <v>18</v>
      </c>
      <c r="B19" s="34" t="s">
        <v>19</v>
      </c>
      <c r="C19" s="45"/>
      <c r="D19" s="49"/>
      <c r="E19" s="29"/>
    </row>
    <row r="20" spans="1:5" ht="15.6" x14ac:dyDescent="0.3">
      <c r="A20" s="14"/>
      <c r="B20" s="24" t="s">
        <v>20</v>
      </c>
      <c r="C20" s="32"/>
      <c r="D20" s="48">
        <v>2997</v>
      </c>
      <c r="E20" s="28">
        <f t="shared" si="0"/>
        <v>0</v>
      </c>
    </row>
    <row r="21" spans="1:5" ht="15.6" x14ac:dyDescent="0.3">
      <c r="A21" s="14"/>
      <c r="B21" s="24" t="s">
        <v>21</v>
      </c>
      <c r="C21" s="32"/>
      <c r="D21" s="48">
        <v>8269</v>
      </c>
      <c r="E21" s="28">
        <f t="shared" si="0"/>
        <v>0</v>
      </c>
    </row>
    <row r="22" spans="1:5" ht="15.6" x14ac:dyDescent="0.3">
      <c r="A22" s="14"/>
      <c r="B22" s="24" t="s">
        <v>22</v>
      </c>
      <c r="C22" s="32"/>
      <c r="D22" s="48">
        <v>2375</v>
      </c>
      <c r="E22" s="28">
        <f t="shared" si="0"/>
        <v>0</v>
      </c>
    </row>
    <row r="23" spans="1:5" ht="15.6" x14ac:dyDescent="0.3">
      <c r="A23" s="13" t="s">
        <v>23</v>
      </c>
      <c r="B23" s="24" t="s">
        <v>24</v>
      </c>
      <c r="C23" s="32"/>
      <c r="D23" s="48">
        <v>892</v>
      </c>
      <c r="E23" s="28">
        <f t="shared" si="0"/>
        <v>0</v>
      </c>
    </row>
    <row r="24" spans="1:5" ht="15.6" x14ac:dyDescent="0.3">
      <c r="A24" s="13" t="s">
        <v>25</v>
      </c>
      <c r="B24" s="24" t="s">
        <v>26</v>
      </c>
      <c r="C24" s="32"/>
      <c r="D24" s="48">
        <v>1290</v>
      </c>
      <c r="E24" s="28">
        <f t="shared" si="0"/>
        <v>0</v>
      </c>
    </row>
    <row r="25" spans="1:5" ht="15.6" x14ac:dyDescent="0.3">
      <c r="A25" s="13" t="s">
        <v>27</v>
      </c>
      <c r="B25" s="24" t="s">
        <v>28</v>
      </c>
      <c r="C25" s="32"/>
      <c r="D25" s="48">
        <v>1891</v>
      </c>
      <c r="E25" s="28">
        <f t="shared" ref="E25" si="1">C25*D25</f>
        <v>0</v>
      </c>
    </row>
    <row r="26" spans="1:5" ht="15.6" x14ac:dyDescent="0.3">
      <c r="A26" s="13" t="s">
        <v>29</v>
      </c>
      <c r="B26" s="24" t="s">
        <v>30</v>
      </c>
      <c r="C26" s="32"/>
      <c r="D26" s="48">
        <v>-546</v>
      </c>
      <c r="E26" s="28">
        <f t="shared" si="0"/>
        <v>0</v>
      </c>
    </row>
    <row r="27" spans="1:5" ht="15.6" x14ac:dyDescent="0.3">
      <c r="A27" s="13" t="s">
        <v>31</v>
      </c>
      <c r="B27" s="24" t="s">
        <v>32</v>
      </c>
      <c r="C27" s="32"/>
      <c r="D27" s="48">
        <v>1075</v>
      </c>
      <c r="E27" s="28">
        <f t="shared" si="0"/>
        <v>0</v>
      </c>
    </row>
    <row r="28" spans="1:5" ht="15.6" x14ac:dyDescent="0.3">
      <c r="A28" s="13" t="s">
        <v>33</v>
      </c>
      <c r="B28" s="24" t="s">
        <v>34</v>
      </c>
      <c r="C28" s="32"/>
      <c r="D28" s="48">
        <v>368</v>
      </c>
      <c r="E28" s="28">
        <f t="shared" si="0"/>
        <v>0</v>
      </c>
    </row>
    <row r="29" spans="1:5" ht="15.6" x14ac:dyDescent="0.3">
      <c r="A29" s="13" t="s">
        <v>35</v>
      </c>
      <c r="B29" s="34" t="s">
        <v>36</v>
      </c>
      <c r="C29" s="45"/>
      <c r="D29" s="49"/>
      <c r="E29" s="29"/>
    </row>
    <row r="30" spans="1:5" ht="15.6" x14ac:dyDescent="0.3">
      <c r="A30" s="14"/>
      <c r="B30" s="24" t="s">
        <v>37</v>
      </c>
      <c r="C30" s="22"/>
      <c r="D30" s="48">
        <v>1386</v>
      </c>
      <c r="E30" s="28">
        <f t="shared" si="0"/>
        <v>0</v>
      </c>
    </row>
    <row r="31" spans="1:5" ht="15.6" x14ac:dyDescent="0.3">
      <c r="A31" s="14"/>
      <c r="B31" s="24" t="s">
        <v>38</v>
      </c>
      <c r="C31" s="22"/>
      <c r="D31" s="48">
        <v>264</v>
      </c>
      <c r="E31" s="28">
        <f t="shared" si="0"/>
        <v>0</v>
      </c>
    </row>
    <row r="32" spans="1:5" ht="15.6" x14ac:dyDescent="0.3">
      <c r="A32" s="13" t="s">
        <v>39</v>
      </c>
      <c r="B32" s="34" t="s">
        <v>40</v>
      </c>
      <c r="C32" s="45"/>
      <c r="D32" s="49"/>
      <c r="E32" s="29"/>
    </row>
    <row r="33" spans="1:5" ht="15.6" x14ac:dyDescent="0.3">
      <c r="A33" s="14"/>
      <c r="B33" s="24" t="s">
        <v>41</v>
      </c>
      <c r="C33" s="22"/>
      <c r="D33" s="48">
        <v>2524</v>
      </c>
      <c r="E33" s="28">
        <f t="shared" si="0"/>
        <v>0</v>
      </c>
    </row>
    <row r="34" spans="1:5" ht="15.6" x14ac:dyDescent="0.3">
      <c r="A34" s="14"/>
      <c r="B34" s="24" t="s">
        <v>42</v>
      </c>
      <c r="C34" s="22"/>
      <c r="D34" s="48">
        <v>105</v>
      </c>
      <c r="E34" s="28">
        <f t="shared" si="0"/>
        <v>0</v>
      </c>
    </row>
    <row r="35" spans="1:5" ht="15.6" x14ac:dyDescent="0.3">
      <c r="A35" s="13" t="s">
        <v>43</v>
      </c>
      <c r="B35" s="24" t="s">
        <v>44</v>
      </c>
      <c r="C35" s="22"/>
      <c r="D35" s="48">
        <v>53</v>
      </c>
      <c r="E35" s="28">
        <f t="shared" si="0"/>
        <v>0</v>
      </c>
    </row>
    <row r="36" spans="1:5" ht="15.6" x14ac:dyDescent="0.3">
      <c r="A36" s="13" t="s">
        <v>45</v>
      </c>
      <c r="B36" s="34" t="s">
        <v>46</v>
      </c>
      <c r="C36" s="45"/>
      <c r="D36" s="49"/>
      <c r="E36" s="29"/>
    </row>
    <row r="37" spans="1:5" ht="15.6" x14ac:dyDescent="0.3">
      <c r="A37" s="14"/>
      <c r="B37" s="24" t="s">
        <v>47</v>
      </c>
      <c r="C37" s="22"/>
      <c r="D37" s="48">
        <v>51</v>
      </c>
      <c r="E37" s="28">
        <f t="shared" si="0"/>
        <v>0</v>
      </c>
    </row>
    <row r="38" spans="1:5" ht="15.6" x14ac:dyDescent="0.3">
      <c r="A38" s="14"/>
      <c r="B38" s="24" t="s">
        <v>48</v>
      </c>
      <c r="C38" s="22"/>
      <c r="D38" s="48">
        <v>101</v>
      </c>
      <c r="E38" s="28">
        <f t="shared" si="0"/>
        <v>0</v>
      </c>
    </row>
    <row r="39" spans="1:5" ht="15.6" x14ac:dyDescent="0.3">
      <c r="A39" s="13" t="s">
        <v>49</v>
      </c>
      <c r="B39" s="24" t="s">
        <v>50</v>
      </c>
      <c r="C39" s="22"/>
      <c r="D39" s="48">
        <v>1616</v>
      </c>
      <c r="E39" s="28">
        <f t="shared" si="0"/>
        <v>0</v>
      </c>
    </row>
    <row r="40" spans="1:5" ht="15.6" x14ac:dyDescent="0.3">
      <c r="A40" s="13" t="s">
        <v>51</v>
      </c>
      <c r="B40" s="34" t="s">
        <v>52</v>
      </c>
      <c r="C40" s="45"/>
      <c r="D40" s="49"/>
      <c r="E40" s="29"/>
    </row>
    <row r="41" spans="1:5" ht="15.6" x14ac:dyDescent="0.3">
      <c r="A41" s="14"/>
      <c r="B41" s="24" t="s">
        <v>53</v>
      </c>
      <c r="C41" s="32"/>
      <c r="D41" s="48">
        <v>947</v>
      </c>
      <c r="E41" s="28">
        <f t="shared" si="0"/>
        <v>0</v>
      </c>
    </row>
    <row r="42" spans="1:5" ht="15.6" x14ac:dyDescent="0.3">
      <c r="A42" s="14"/>
      <c r="B42" s="24" t="s">
        <v>54</v>
      </c>
      <c r="C42" s="32"/>
      <c r="D42" s="48">
        <v>736</v>
      </c>
      <c r="E42" s="28">
        <f t="shared" si="0"/>
        <v>0</v>
      </c>
    </row>
    <row r="43" spans="1:5" ht="15.6" x14ac:dyDescent="0.3">
      <c r="A43" s="14"/>
      <c r="B43" s="24" t="s">
        <v>55</v>
      </c>
      <c r="C43" s="32"/>
      <c r="D43" s="48">
        <v>736</v>
      </c>
      <c r="E43" s="28">
        <f t="shared" si="0"/>
        <v>0</v>
      </c>
    </row>
    <row r="44" spans="1:5" ht="15.6" x14ac:dyDescent="0.3">
      <c r="A44" s="13" t="s">
        <v>56</v>
      </c>
      <c r="B44" s="24" t="s">
        <v>57</v>
      </c>
      <c r="C44" s="32"/>
      <c r="D44" s="48">
        <v>-32</v>
      </c>
      <c r="E44" s="28">
        <f t="shared" si="0"/>
        <v>0</v>
      </c>
    </row>
    <row r="45" spans="1:5" ht="15.6" x14ac:dyDescent="0.3">
      <c r="A45" s="13" t="s">
        <v>58</v>
      </c>
      <c r="B45" s="34" t="s">
        <v>59</v>
      </c>
      <c r="C45" s="45"/>
      <c r="D45" s="49"/>
      <c r="E45" s="29"/>
    </row>
    <row r="46" spans="1:5" ht="15.6" x14ac:dyDescent="0.3">
      <c r="A46" s="14"/>
      <c r="B46" s="24" t="s">
        <v>60</v>
      </c>
      <c r="C46" s="32"/>
      <c r="D46" s="48">
        <v>4480</v>
      </c>
      <c r="E46" s="28">
        <f t="shared" si="0"/>
        <v>0</v>
      </c>
    </row>
    <row r="47" spans="1:5" ht="15.6" x14ac:dyDescent="0.3">
      <c r="A47" s="14"/>
      <c r="B47" s="24" t="s">
        <v>61</v>
      </c>
      <c r="C47" s="32"/>
      <c r="D47" s="48">
        <v>848</v>
      </c>
      <c r="E47" s="28">
        <f t="shared" si="0"/>
        <v>0</v>
      </c>
    </row>
    <row r="48" spans="1:5" ht="15.6" x14ac:dyDescent="0.3">
      <c r="A48" s="14"/>
      <c r="B48" s="24" t="s">
        <v>62</v>
      </c>
      <c r="C48" s="32"/>
      <c r="D48" s="48">
        <v>519</v>
      </c>
      <c r="E48" s="28">
        <f t="shared" si="0"/>
        <v>0</v>
      </c>
    </row>
    <row r="49" spans="1:5" ht="15.6" x14ac:dyDescent="0.3">
      <c r="A49" s="13" t="s">
        <v>63</v>
      </c>
      <c r="B49" s="24" t="s">
        <v>102</v>
      </c>
      <c r="C49" s="32"/>
      <c r="D49" s="48">
        <v>32154</v>
      </c>
      <c r="E49" s="28">
        <f t="shared" ref="E49" si="2">C49*D49</f>
        <v>0</v>
      </c>
    </row>
    <row r="50" spans="1:5" ht="15.6" x14ac:dyDescent="0.3">
      <c r="A50" s="13" t="s">
        <v>64</v>
      </c>
      <c r="B50" s="25" t="s">
        <v>65</v>
      </c>
      <c r="C50" s="43"/>
      <c r="D50" s="48">
        <v>11841</v>
      </c>
      <c r="E50" s="28">
        <f t="shared" si="0"/>
        <v>0</v>
      </c>
    </row>
    <row r="51" spans="1:5" ht="15.6" x14ac:dyDescent="0.3">
      <c r="A51" s="13" t="s">
        <v>66</v>
      </c>
      <c r="B51" s="24" t="s">
        <v>67</v>
      </c>
      <c r="C51" s="43"/>
      <c r="D51" s="48">
        <v>6694</v>
      </c>
      <c r="E51" s="28">
        <f t="shared" si="0"/>
        <v>0</v>
      </c>
    </row>
    <row r="52" spans="1:5" ht="15.6" x14ac:dyDescent="0.3">
      <c r="A52" s="13" t="s">
        <v>68</v>
      </c>
      <c r="B52" s="24" t="s">
        <v>69</v>
      </c>
      <c r="C52" s="22"/>
      <c r="D52" s="48">
        <v>2620</v>
      </c>
      <c r="E52" s="28">
        <f t="shared" si="0"/>
        <v>0</v>
      </c>
    </row>
    <row r="53" spans="1:5" ht="15.6" x14ac:dyDescent="0.3">
      <c r="A53" s="13" t="s">
        <v>70</v>
      </c>
      <c r="B53" s="24" t="s">
        <v>71</v>
      </c>
      <c r="C53" s="45"/>
      <c r="D53" s="49"/>
      <c r="E53" s="29"/>
    </row>
    <row r="54" spans="1:5" ht="15.6" x14ac:dyDescent="0.3">
      <c r="A54" s="13" t="s">
        <v>72</v>
      </c>
      <c r="B54" s="33" t="s">
        <v>73</v>
      </c>
      <c r="C54" s="45"/>
      <c r="D54" s="49"/>
      <c r="E54" s="29"/>
    </row>
    <row r="55" spans="1:5" ht="15.6" x14ac:dyDescent="0.3">
      <c r="A55" s="14"/>
      <c r="B55" s="24" t="s">
        <v>74</v>
      </c>
      <c r="C55" s="32"/>
      <c r="D55" s="48">
        <v>215</v>
      </c>
      <c r="E55" s="28">
        <f t="shared" si="0"/>
        <v>0</v>
      </c>
    </row>
    <row r="56" spans="1:5" ht="15.6" x14ac:dyDescent="0.3">
      <c r="A56" s="14"/>
      <c r="B56" s="24" t="s">
        <v>75</v>
      </c>
      <c r="C56" s="32"/>
      <c r="D56" s="48">
        <v>1480</v>
      </c>
      <c r="E56" s="28">
        <f t="shared" si="0"/>
        <v>0</v>
      </c>
    </row>
    <row r="57" spans="1:5" ht="15.6" x14ac:dyDescent="0.3">
      <c r="A57" s="14"/>
      <c r="B57" s="24" t="s">
        <v>76</v>
      </c>
      <c r="C57" s="32"/>
      <c r="D57" s="48">
        <v>2013</v>
      </c>
      <c r="E57" s="28">
        <f t="shared" si="0"/>
        <v>0</v>
      </c>
    </row>
    <row r="58" spans="1:5" ht="15.6" x14ac:dyDescent="0.3">
      <c r="A58" s="14"/>
      <c r="B58" s="24" t="s">
        <v>77</v>
      </c>
      <c r="C58" s="32"/>
      <c r="D58" s="48">
        <v>38</v>
      </c>
      <c r="E58" s="28">
        <f t="shared" si="0"/>
        <v>0</v>
      </c>
    </row>
    <row r="59" spans="1:5" ht="15.6" x14ac:dyDescent="0.3">
      <c r="A59" s="14"/>
      <c r="B59" s="24" t="s">
        <v>78</v>
      </c>
      <c r="C59" s="32"/>
      <c r="D59" s="48">
        <v>86</v>
      </c>
      <c r="E59" s="28">
        <f t="shared" si="0"/>
        <v>0</v>
      </c>
    </row>
    <row r="60" spans="1:5" ht="15.6" x14ac:dyDescent="0.3">
      <c r="A60" s="14"/>
      <c r="B60" s="24" t="s">
        <v>79</v>
      </c>
      <c r="C60" s="32"/>
      <c r="D60" s="48">
        <v>175</v>
      </c>
      <c r="E60" s="28">
        <f t="shared" si="0"/>
        <v>0</v>
      </c>
    </row>
    <row r="61" spans="1:5" ht="15.6" x14ac:dyDescent="0.3">
      <c r="A61" s="13" t="s">
        <v>80</v>
      </c>
      <c r="B61" s="34" t="s">
        <v>81</v>
      </c>
      <c r="C61" s="45"/>
      <c r="D61" s="49"/>
      <c r="E61" s="29"/>
    </row>
    <row r="62" spans="1:5" ht="15.6" x14ac:dyDescent="0.3">
      <c r="A62" s="14"/>
      <c r="B62" s="24" t="s">
        <v>82</v>
      </c>
      <c r="C62" s="45"/>
      <c r="D62" s="49"/>
      <c r="E62" s="29"/>
    </row>
    <row r="63" spans="1:5" ht="15.6" x14ac:dyDescent="0.3">
      <c r="A63" s="14"/>
      <c r="B63" s="24" t="s">
        <v>83</v>
      </c>
      <c r="C63" s="32"/>
      <c r="D63" s="50">
        <v>1152</v>
      </c>
      <c r="E63" s="28">
        <f t="shared" si="0"/>
        <v>0</v>
      </c>
    </row>
    <row r="64" spans="1:5" ht="15.6" x14ac:dyDescent="0.3">
      <c r="A64" s="13" t="s">
        <v>84</v>
      </c>
      <c r="B64" s="34" t="s">
        <v>85</v>
      </c>
      <c r="C64" s="45"/>
      <c r="D64" s="49"/>
      <c r="E64" s="29"/>
    </row>
    <row r="65" spans="1:5" ht="15.6" x14ac:dyDescent="0.3">
      <c r="A65" s="14"/>
      <c r="B65" s="24" t="s">
        <v>86</v>
      </c>
      <c r="C65" s="32"/>
      <c r="D65" s="50">
        <v>2355</v>
      </c>
      <c r="E65" s="28">
        <f t="shared" si="0"/>
        <v>0</v>
      </c>
    </row>
    <row r="66" spans="1:5" ht="15.6" x14ac:dyDescent="0.3">
      <c r="A66" s="14"/>
      <c r="B66" s="24" t="s">
        <v>87</v>
      </c>
      <c r="C66" s="32"/>
      <c r="D66" s="50">
        <v>2183</v>
      </c>
      <c r="E66" s="28">
        <f t="shared" si="0"/>
        <v>0</v>
      </c>
    </row>
    <row r="67" spans="1:5" ht="15.6" x14ac:dyDescent="0.3">
      <c r="A67" s="13" t="s">
        <v>88</v>
      </c>
      <c r="B67" s="34" t="s">
        <v>89</v>
      </c>
      <c r="C67" s="45"/>
      <c r="D67" s="49"/>
      <c r="E67" s="29"/>
    </row>
    <row r="68" spans="1:5" ht="15.6" x14ac:dyDescent="0.3">
      <c r="A68" s="14"/>
      <c r="B68" s="24" t="s">
        <v>94</v>
      </c>
      <c r="C68" s="45"/>
      <c r="D68" s="49"/>
      <c r="E68" s="29"/>
    </row>
    <row r="69" spans="1:5" ht="15.6" x14ac:dyDescent="0.3">
      <c r="A69" s="14"/>
      <c r="B69" s="24" t="s">
        <v>90</v>
      </c>
      <c r="C69" s="32"/>
      <c r="D69" s="48">
        <v>1571</v>
      </c>
      <c r="E69" s="28">
        <f t="shared" si="0"/>
        <v>0</v>
      </c>
    </row>
    <row r="70" spans="1:5" ht="16.2" thickBot="1" x14ac:dyDescent="0.35">
      <c r="A70" s="15"/>
      <c r="B70" s="26" t="s">
        <v>91</v>
      </c>
      <c r="C70" s="44"/>
      <c r="D70" s="36"/>
      <c r="E70" s="30"/>
    </row>
    <row r="71" spans="1:5" ht="16.8" thickTop="1" thickBot="1" x14ac:dyDescent="0.35">
      <c r="A71" s="7"/>
      <c r="B71" s="64" t="s">
        <v>92</v>
      </c>
      <c r="C71" s="65"/>
      <c r="D71" s="37"/>
      <c r="E71" s="31">
        <f>SUM(E15:E70)</f>
        <v>0</v>
      </c>
    </row>
    <row r="72" spans="1:5" ht="7.5" customHeight="1" thickBot="1" x14ac:dyDescent="0.35">
      <c r="A72" s="66"/>
      <c r="B72" s="67"/>
      <c r="C72" s="67"/>
      <c r="D72" s="67"/>
      <c r="E72" s="68"/>
    </row>
    <row r="73" spans="1:5" ht="18.600000000000001" thickBot="1" x14ac:dyDescent="0.4">
      <c r="A73" s="10"/>
      <c r="B73" s="11"/>
      <c r="C73" s="11"/>
      <c r="D73" s="6" t="s">
        <v>1</v>
      </c>
      <c r="E73" s="19">
        <f>E11+E71</f>
        <v>0</v>
      </c>
    </row>
    <row r="74" spans="1:5" ht="50.1" customHeight="1" x14ac:dyDescent="0.3">
      <c r="A74" s="60" t="s">
        <v>0</v>
      </c>
      <c r="B74" s="60"/>
      <c r="C74" s="60"/>
      <c r="D74" s="60"/>
      <c r="E74" s="60"/>
    </row>
  </sheetData>
  <sheetProtection algorithmName="SHA-512" hashValue="Vgpi5Cp8Agr6X2WvKcAgdgmPd12mGVMfdmC2Xmj+COV0UP8iRotSZyXt+HFYjsFpWDQSrbHy4stxxBcmhUWe4g==" saltValue="BZ67n2Z4g0IKR/WXEepE1Q==" spinCount="100000" sheet="1" objects="1" selectLockedCells="1"/>
  <protectedRanges>
    <protectedRange sqref="C74" name="Range1_3"/>
  </protectedRanges>
  <mergeCells count="14">
    <mergeCell ref="A3:E3"/>
    <mergeCell ref="A1:E1"/>
    <mergeCell ref="A2:E2"/>
    <mergeCell ref="A74:E74"/>
    <mergeCell ref="A13:E13"/>
    <mergeCell ref="B71:C71"/>
    <mergeCell ref="A72:E72"/>
    <mergeCell ref="A12:E12"/>
    <mergeCell ref="A8:E8"/>
    <mergeCell ref="A9:E9"/>
    <mergeCell ref="B4:E4"/>
    <mergeCell ref="B5:E5"/>
    <mergeCell ref="A6:E6"/>
    <mergeCell ref="D7:E7"/>
  </mergeCells>
  <conditionalFormatting sqref="E15:E18 E20:E28 E30:E31 E33:E35 E37:E39 E41:E44 E46:E52 E55:E60 E63 E65:E66 E69">
    <cfRule type="expression" priority="1">
      <formula>"If $E$18 &gt; '0'"</formula>
    </cfRule>
  </conditionalFormatting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4A-Gas 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2026-03-03T20:01:12Z</cp:lastPrinted>
  <dcterms:created xsi:type="dcterms:W3CDTF">2019-07-08T17:41:04Z</dcterms:created>
  <dcterms:modified xsi:type="dcterms:W3CDTF">2026-09-21T12:29:10Z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